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2EC1EE73-263C-4807-8D73-DACC51734E10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szakmai+ közösségi+pro juventu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" i="3" l="1"/>
  <c r="G4" i="3"/>
  <c r="I18" i="3" l="1"/>
  <c r="I17" i="3"/>
  <c r="G17" i="3"/>
  <c r="I16" i="3"/>
  <c r="I15" i="3"/>
  <c r="G15" i="3"/>
  <c r="I14" i="3"/>
  <c r="G14" i="3"/>
  <c r="I13" i="3"/>
  <c r="I12" i="3"/>
  <c r="G12" i="3"/>
  <c r="I11" i="3"/>
  <c r="G11" i="3"/>
  <c r="I9" i="3"/>
  <c r="I7" i="3"/>
  <c r="I5" i="3"/>
  <c r="I3" i="3"/>
  <c r="G6" i="3"/>
  <c r="G5" i="3"/>
  <c r="G3" i="3"/>
</calcChain>
</file>

<file path=xl/sharedStrings.xml><?xml version="1.0" encoding="utf-8"?>
<sst xmlns="http://schemas.openxmlformats.org/spreadsheetml/2006/main" count="95" uniqueCount="33">
  <si>
    <t>Kar</t>
  </si>
  <si>
    <t>HHK</t>
  </si>
  <si>
    <t>ÁKK</t>
  </si>
  <si>
    <t>NETK</t>
  </si>
  <si>
    <t xml:space="preserve">Neptun </t>
  </si>
  <si>
    <t>Szakmai pont</t>
  </si>
  <si>
    <t>Közösségi pont</t>
  </si>
  <si>
    <t>Pro Juventute pont</t>
  </si>
  <si>
    <t>RTK</t>
  </si>
  <si>
    <t>Pályázott</t>
  </si>
  <si>
    <t>Szakmai</t>
  </si>
  <si>
    <t>Közösségi</t>
  </si>
  <si>
    <t>Juve</t>
  </si>
  <si>
    <t>KAR</t>
  </si>
  <si>
    <t>TANULMÁNYI</t>
  </si>
  <si>
    <t>MUJW88</t>
  </si>
  <si>
    <t>X</t>
  </si>
  <si>
    <t>X5DTYI</t>
  </si>
  <si>
    <t>CECIJ3</t>
  </si>
  <si>
    <t>MAVJWL</t>
  </si>
  <si>
    <t>DMP3A4</t>
  </si>
  <si>
    <t>DCGVJM</t>
  </si>
  <si>
    <t>PGWB22</t>
  </si>
  <si>
    <t>JQN8RM</t>
  </si>
  <si>
    <t>IYC6UG</t>
  </si>
  <si>
    <t>J7Z4JV</t>
  </si>
  <si>
    <t>EOE0S8</t>
  </si>
  <si>
    <t>TIUW60</t>
  </si>
  <si>
    <t>EY9HON</t>
  </si>
  <si>
    <t>HE6AY2</t>
  </si>
  <si>
    <t>DL63X5</t>
  </si>
  <si>
    <t>RP302T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</si>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</sst>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6" xfId="0" applyFont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2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4" fillId="0" borderId="0" xfId="0" applyFont="1"/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textRotation="90"/>
    </xf>
    <xf numFmtId="0" fontId="2" fillId="7" borderId="13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 textRotation="90"/>
    </xf>
    <xf numFmtId="0" fontId="3" fillId="2" borderId="18" xfId="0" applyFont="1" applyFill="1" applyBorder="1" applyAlignment="1">
      <alignment horizontal="center" vertical="center" textRotation="90"/>
    </xf>
    <xf numFmtId="0" fontId="3" fillId="3" borderId="16" xfId="0" applyFont="1" applyFill="1" applyBorder="1" applyAlignment="1">
      <alignment horizontal="center" vertical="center" textRotation="90"/>
    </xf>
    <xf numFmtId="0" fontId="3" fillId="3" borderId="18" xfId="0" applyFont="1" applyFill="1" applyBorder="1" applyAlignment="1">
      <alignment horizontal="center" vertical="center" textRotation="90"/>
    </xf>
    <xf numFmtId="0" fontId="3" fillId="4" borderId="16" xfId="0" applyFont="1" applyFill="1" applyBorder="1" applyAlignment="1">
      <alignment horizontal="center" vertical="center" textRotation="90"/>
    </xf>
    <xf numFmtId="0" fontId="3" fillId="4" borderId="18" xfId="0" applyFont="1" applyFill="1" applyBorder="1" applyAlignment="1">
      <alignment horizontal="center" vertical="center" textRotation="90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abSelected="1" zoomScaleNormal="100" workbookViewId="0">
      <selection activeCell="L8" sqref="L8"/>
    </sheetView>
  </sheetViews>
  <sheetFormatPr defaultRowHeight="15" x14ac:dyDescent="0.25"/>
  <cols>
    <col min="5" max="5" width="10" customWidth="1"/>
    <col min="7" max="7" width="15.28515625" customWidth="1"/>
    <col min="8" max="8" width="14.42578125" bestFit="1" customWidth="1"/>
    <col min="9" max="9" width="17.5703125" customWidth="1"/>
    <col min="10" max="10" width="14.28515625" hidden="1" customWidth="1"/>
  </cols>
  <sheetData>
    <row r="1" spans="1:11" ht="15.75" thickBot="1" x14ac:dyDescent="0.3">
      <c r="A1" s="33" t="s">
        <v>13</v>
      </c>
      <c r="B1" s="33" t="s">
        <v>4</v>
      </c>
      <c r="C1" s="33" t="s">
        <v>0</v>
      </c>
      <c r="D1" s="35" t="s">
        <v>9</v>
      </c>
      <c r="E1" s="36"/>
      <c r="F1" s="37"/>
      <c r="G1" s="33" t="s">
        <v>5</v>
      </c>
      <c r="H1" s="33" t="s">
        <v>6</v>
      </c>
      <c r="I1" s="33" t="s">
        <v>7</v>
      </c>
      <c r="J1" s="33" t="s">
        <v>14</v>
      </c>
      <c r="K1" s="11"/>
    </row>
    <row r="2" spans="1:11" ht="15.75" thickBot="1" x14ac:dyDescent="0.3">
      <c r="A2" s="34"/>
      <c r="B2" s="34"/>
      <c r="C2" s="34"/>
      <c r="D2" s="1" t="s">
        <v>10</v>
      </c>
      <c r="E2" s="1" t="s">
        <v>11</v>
      </c>
      <c r="F2" s="1" t="s">
        <v>12</v>
      </c>
      <c r="G2" s="34"/>
      <c r="H2" s="34"/>
      <c r="I2" s="34"/>
      <c r="J2" s="34"/>
      <c r="K2" s="11"/>
    </row>
    <row r="3" spans="1:11" ht="15" customHeight="1" x14ac:dyDescent="0.25">
      <c r="A3" s="38" t="s">
        <v>2</v>
      </c>
      <c r="B3" s="4" t="s">
        <v>23</v>
      </c>
      <c r="C3" s="5" t="s">
        <v>2</v>
      </c>
      <c r="D3" s="5" t="s">
        <v>16</v>
      </c>
      <c r="E3" s="5" t="s">
        <v>16</v>
      </c>
      <c r="F3" s="6" t="s">
        <v>16</v>
      </c>
      <c r="G3" s="24">
        <f>18+J3</f>
        <v>54</v>
      </c>
      <c r="H3" s="28">
        <v>184</v>
      </c>
      <c r="I3" s="24">
        <f>202+J3</f>
        <v>238</v>
      </c>
      <c r="J3" s="8">
        <v>36</v>
      </c>
      <c r="K3" s="11"/>
    </row>
    <row r="4" spans="1:11" ht="15" customHeight="1" x14ac:dyDescent="0.25">
      <c r="A4" s="39"/>
      <c r="B4" s="13" t="s">
        <v>31</v>
      </c>
      <c r="C4" s="14" t="s">
        <v>2</v>
      </c>
      <c r="D4" s="14" t="s">
        <v>16</v>
      </c>
      <c r="E4" s="14" t="s">
        <v>16</v>
      </c>
      <c r="F4" s="15" t="s">
        <v>16</v>
      </c>
      <c r="G4" s="28">
        <f>283.5+J4</f>
        <v>317.5</v>
      </c>
      <c r="H4" s="24">
        <v>24</v>
      </c>
      <c r="I4" s="30">
        <f>307.5+34</f>
        <v>341.5</v>
      </c>
      <c r="J4" s="10">
        <v>34</v>
      </c>
      <c r="K4" s="11"/>
    </row>
    <row r="5" spans="1:11" ht="15" customHeight="1" x14ac:dyDescent="0.25">
      <c r="A5" s="39"/>
      <c r="B5" s="2" t="s">
        <v>25</v>
      </c>
      <c r="C5" s="3" t="s">
        <v>2</v>
      </c>
      <c r="D5" s="3" t="s">
        <v>16</v>
      </c>
      <c r="E5" s="3"/>
      <c r="F5" s="7" t="s">
        <v>16</v>
      </c>
      <c r="G5" s="30">
        <f>330.6+J5</f>
        <v>376.6</v>
      </c>
      <c r="H5" s="31" t="s">
        <v>32</v>
      </c>
      <c r="I5" s="28">
        <f>330.6+J5</f>
        <v>376.6</v>
      </c>
      <c r="J5" s="10">
        <v>46</v>
      </c>
      <c r="K5" s="11"/>
    </row>
    <row r="6" spans="1:11" ht="15" customHeight="1" x14ac:dyDescent="0.25">
      <c r="A6" s="39"/>
      <c r="B6" s="13" t="s">
        <v>29</v>
      </c>
      <c r="C6" s="14" t="s">
        <v>2</v>
      </c>
      <c r="D6" s="14" t="s">
        <v>16</v>
      </c>
      <c r="E6" s="14"/>
      <c r="F6" s="15"/>
      <c r="G6" s="24">
        <f>163+J6</f>
        <v>201</v>
      </c>
      <c r="H6" s="31" t="s">
        <v>32</v>
      </c>
      <c r="I6" s="31" t="s">
        <v>32</v>
      </c>
      <c r="J6" s="10">
        <v>38</v>
      </c>
      <c r="K6" s="11"/>
    </row>
    <row r="7" spans="1:11" ht="15" customHeight="1" x14ac:dyDescent="0.25">
      <c r="A7" s="39"/>
      <c r="B7" s="2" t="s">
        <v>24</v>
      </c>
      <c r="C7" s="3" t="s">
        <v>2</v>
      </c>
      <c r="D7" s="3"/>
      <c r="E7" s="3" t="s">
        <v>16</v>
      </c>
      <c r="F7" s="7" t="s">
        <v>16</v>
      </c>
      <c r="G7" s="31" t="s">
        <v>32</v>
      </c>
      <c r="H7" s="24">
        <v>117</v>
      </c>
      <c r="I7" s="24">
        <f>169.5+J7</f>
        <v>199.5</v>
      </c>
      <c r="J7" s="10">
        <v>30</v>
      </c>
      <c r="K7" s="11"/>
    </row>
    <row r="8" spans="1:11" ht="15" customHeight="1" thickBot="1" x14ac:dyDescent="0.3">
      <c r="A8" s="39"/>
      <c r="B8" s="2" t="s">
        <v>22</v>
      </c>
      <c r="C8" s="3" t="s">
        <v>2</v>
      </c>
      <c r="D8" s="3"/>
      <c r="E8" s="3" t="s">
        <v>16</v>
      </c>
      <c r="F8" s="7"/>
      <c r="G8" s="32" t="s">
        <v>32</v>
      </c>
      <c r="H8" s="25">
        <v>104</v>
      </c>
      <c r="I8" s="32" t="s">
        <v>32</v>
      </c>
      <c r="J8" s="10">
        <v>25</v>
      </c>
      <c r="K8" s="11"/>
    </row>
    <row r="9" spans="1:11" ht="15" customHeight="1" x14ac:dyDescent="0.25">
      <c r="A9" s="40" t="s">
        <v>3</v>
      </c>
      <c r="B9" s="4" t="s">
        <v>27</v>
      </c>
      <c r="C9" s="5" t="s">
        <v>3</v>
      </c>
      <c r="D9" s="5"/>
      <c r="E9" s="5"/>
      <c r="F9" s="6" t="s">
        <v>16</v>
      </c>
      <c r="G9" s="31" t="s">
        <v>32</v>
      </c>
      <c r="H9" s="31" t="s">
        <v>32</v>
      </c>
      <c r="I9" s="28">
        <f>332+J9</f>
        <v>382</v>
      </c>
      <c r="J9" s="8">
        <v>50</v>
      </c>
      <c r="K9" s="11"/>
    </row>
    <row r="10" spans="1:11" ht="15" customHeight="1" x14ac:dyDescent="0.25">
      <c r="A10" s="41"/>
      <c r="B10" s="2" t="s">
        <v>17</v>
      </c>
      <c r="C10" s="3" t="s">
        <v>3</v>
      </c>
      <c r="D10" s="3"/>
      <c r="E10" s="3" t="s">
        <v>16</v>
      </c>
      <c r="F10" s="7"/>
      <c r="G10" s="31" t="s">
        <v>32</v>
      </c>
      <c r="H10" s="28">
        <v>80</v>
      </c>
      <c r="I10" s="31" t="s">
        <v>32</v>
      </c>
      <c r="J10" s="10">
        <v>44</v>
      </c>
      <c r="K10" s="11"/>
    </row>
    <row r="11" spans="1:11" ht="15" customHeight="1" x14ac:dyDescent="0.25">
      <c r="A11" s="41"/>
      <c r="B11" s="18" t="s">
        <v>30</v>
      </c>
      <c r="C11" s="19" t="s">
        <v>3</v>
      </c>
      <c r="D11" s="19" t="s">
        <v>16</v>
      </c>
      <c r="E11" s="19"/>
      <c r="F11" s="20" t="s">
        <v>16</v>
      </c>
      <c r="G11" s="28">
        <f>191+J11</f>
        <v>241</v>
      </c>
      <c r="H11" s="31" t="s">
        <v>32</v>
      </c>
      <c r="I11" s="24">
        <f>201+J11</f>
        <v>251</v>
      </c>
      <c r="J11" s="12">
        <v>50</v>
      </c>
      <c r="K11" s="11"/>
    </row>
    <row r="12" spans="1:11" ht="15" customHeight="1" thickBot="1" x14ac:dyDescent="0.3">
      <c r="A12" s="41"/>
      <c r="B12" s="18" t="s">
        <v>15</v>
      </c>
      <c r="C12" s="19" t="s">
        <v>3</v>
      </c>
      <c r="D12" s="19" t="s">
        <v>16</v>
      </c>
      <c r="E12" s="19"/>
      <c r="F12" s="20" t="s">
        <v>16</v>
      </c>
      <c r="G12" s="25">
        <f>90.5+J12</f>
        <v>124.5</v>
      </c>
      <c r="H12" s="32" t="s">
        <v>32</v>
      </c>
      <c r="I12" s="25">
        <f>104.5+J12</f>
        <v>138.5</v>
      </c>
      <c r="J12" s="26">
        <v>34</v>
      </c>
      <c r="K12" s="11"/>
    </row>
    <row r="13" spans="1:11" ht="15" customHeight="1" x14ac:dyDescent="0.25">
      <c r="A13" s="42" t="s">
        <v>8</v>
      </c>
      <c r="B13" s="4" t="s">
        <v>21</v>
      </c>
      <c r="C13" s="5" t="s">
        <v>8</v>
      </c>
      <c r="D13" s="5"/>
      <c r="E13" s="5" t="s">
        <v>16</v>
      </c>
      <c r="F13" s="6" t="s">
        <v>16</v>
      </c>
      <c r="G13" s="31" t="s">
        <v>32</v>
      </c>
      <c r="H13" s="28">
        <v>150</v>
      </c>
      <c r="I13" s="24">
        <f>150+J13</f>
        <v>165</v>
      </c>
      <c r="J13" s="9">
        <v>15</v>
      </c>
      <c r="K13" s="11"/>
    </row>
    <row r="14" spans="1:11" ht="15" customHeight="1" x14ac:dyDescent="0.25">
      <c r="A14" s="43"/>
      <c r="B14" s="18" t="s">
        <v>19</v>
      </c>
      <c r="C14" s="19" t="s">
        <v>8</v>
      </c>
      <c r="D14" s="19" t="s">
        <v>16</v>
      </c>
      <c r="E14" s="19" t="s">
        <v>16</v>
      </c>
      <c r="F14" s="20" t="s">
        <v>16</v>
      </c>
      <c r="G14" s="24">
        <f>47+J14</f>
        <v>67</v>
      </c>
      <c r="H14" s="24">
        <v>115</v>
      </c>
      <c r="I14" s="24">
        <f>162+J14</f>
        <v>182</v>
      </c>
      <c r="J14" s="10">
        <v>20</v>
      </c>
      <c r="K14" s="11"/>
    </row>
    <row r="15" spans="1:11" ht="15" customHeight="1" x14ac:dyDescent="0.25">
      <c r="A15" s="43"/>
      <c r="B15" s="13" t="s">
        <v>18</v>
      </c>
      <c r="C15" s="14" t="s">
        <v>8</v>
      </c>
      <c r="D15" s="14" t="s">
        <v>16</v>
      </c>
      <c r="E15" s="14"/>
      <c r="F15" s="15" t="s">
        <v>16</v>
      </c>
      <c r="G15" s="28">
        <f>145.5+J15</f>
        <v>183.5</v>
      </c>
      <c r="H15" s="31" t="s">
        <v>32</v>
      </c>
      <c r="I15" s="24">
        <f>145.5+J15</f>
        <v>183.5</v>
      </c>
      <c r="J15" s="10">
        <v>38</v>
      </c>
      <c r="K15" s="11"/>
    </row>
    <row r="16" spans="1:11" ht="15" customHeight="1" x14ac:dyDescent="0.25">
      <c r="A16" s="43"/>
      <c r="B16" s="2" t="s">
        <v>28</v>
      </c>
      <c r="C16" s="3" t="s">
        <v>8</v>
      </c>
      <c r="D16" s="3"/>
      <c r="E16" s="3" t="s">
        <v>16</v>
      </c>
      <c r="F16" s="7" t="s">
        <v>16</v>
      </c>
      <c r="G16" s="31" t="s">
        <v>32</v>
      </c>
      <c r="H16" s="24">
        <v>124</v>
      </c>
      <c r="I16" s="24">
        <f>124+J16</f>
        <v>149</v>
      </c>
      <c r="J16" s="10">
        <v>25</v>
      </c>
      <c r="K16" s="16"/>
    </row>
    <row r="17" spans="1:11" ht="15" customHeight="1" thickBot="1" x14ac:dyDescent="0.3">
      <c r="A17" s="43"/>
      <c r="B17" s="21" t="s">
        <v>20</v>
      </c>
      <c r="C17" s="22" t="s">
        <v>8</v>
      </c>
      <c r="D17" s="22" t="s">
        <v>16</v>
      </c>
      <c r="E17" s="22" t="s">
        <v>16</v>
      </c>
      <c r="F17" s="23" t="s">
        <v>16</v>
      </c>
      <c r="G17" s="25">
        <f>22+J17</f>
        <v>52</v>
      </c>
      <c r="H17" s="25">
        <v>167</v>
      </c>
      <c r="I17" s="29">
        <f>189+J17</f>
        <v>219</v>
      </c>
      <c r="J17" s="26">
        <v>30</v>
      </c>
      <c r="K17" s="17"/>
    </row>
    <row r="18" spans="1:11" ht="24" customHeight="1" x14ac:dyDescent="0.25">
      <c r="A18" s="27" t="s">
        <v>1</v>
      </c>
      <c r="B18" s="2" t="s">
        <v>26</v>
      </c>
      <c r="C18" s="3" t="s">
        <v>1</v>
      </c>
      <c r="D18" s="3"/>
      <c r="E18" s="3"/>
      <c r="F18" s="3" t="s">
        <v>16</v>
      </c>
      <c r="G18" s="31" t="s">
        <v>32</v>
      </c>
      <c r="H18" s="31" t="s">
        <v>32</v>
      </c>
      <c r="I18" s="28">
        <f>189+J18</f>
        <v>233</v>
      </c>
      <c r="J18" s="9">
        <v>44</v>
      </c>
      <c r="K18" s="11"/>
    </row>
  </sheetData>
  <mergeCells count="11">
    <mergeCell ref="A1:A2"/>
    <mergeCell ref="A3:A8"/>
    <mergeCell ref="A9:A12"/>
    <mergeCell ref="A13:A17"/>
    <mergeCell ref="J1:J2"/>
    <mergeCell ref="G1:G2"/>
    <mergeCell ref="H1:H2"/>
    <mergeCell ref="I1:I2"/>
    <mergeCell ref="B1:B2"/>
    <mergeCell ref="C1:C2"/>
    <mergeCell ref="D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szakmai+ közösségi+pro juventut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2019-06-19T16:57:19Z</dcterms:modified>
</cp:coreProperties>
</file>